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ocs.kalinin.tver.ru\shared\КОЧАРЯН К.Ж\Отчеты 2025\9 месяцев\Постановление\"/>
    </mc:Choice>
  </mc:AlternateContent>
  <xr:revisionPtr revIDLastSave="0" documentId="13_ncr:1_{D09AEFD2-5AA5-4D27-811F-0B4DB3F27BEE}" xr6:coauthVersionLast="47" xr6:coauthVersionMax="47" xr10:uidLastSave="{00000000-0000-0000-0000-000000000000}"/>
  <bookViews>
    <workbookView xWindow="-120" yWindow="-120" windowWidth="29040" windowHeight="15840" tabRatio="605" xr2:uid="{00000000-000D-0000-FFFF-FFFF00000000}"/>
  </bookViews>
  <sheets>
    <sheet name="2025 (2)" sheetId="23" r:id="rId1"/>
    <sheet name="Лист1" sheetId="21" state="hidden" r:id="rId2"/>
  </sheets>
  <definedNames>
    <definedName name="_xlnm._FilterDatabase" localSheetId="0" hidden="1">'2025 (2)'!$A$3:$I$64</definedName>
    <definedName name="_xlnm.Print_Area" localSheetId="0">'2025 (2)'!$A$1:$H$64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23" l="1"/>
  <c r="G37" i="23"/>
  <c r="G59" i="23"/>
  <c r="H59" i="23"/>
  <c r="F59" i="23"/>
  <c r="F37" i="23"/>
  <c r="H30" i="23" l="1"/>
  <c r="H12" i="23"/>
  <c r="H11" i="23"/>
  <c r="H5" i="23" s="1"/>
  <c r="G56" i="23"/>
  <c r="H56" i="23"/>
  <c r="G39" i="23"/>
  <c r="G30" i="23"/>
  <c r="G19" i="23"/>
  <c r="G12" i="23"/>
  <c r="G11" i="23"/>
  <c r="H48" i="23"/>
  <c r="H40" i="23" s="1"/>
  <c r="G48" i="23"/>
  <c r="G40" i="23" s="1"/>
  <c r="H39" i="23"/>
  <c r="F56" i="23"/>
  <c r="F48" i="23"/>
  <c r="F40" i="23" s="1"/>
  <c r="F39" i="23"/>
  <c r="F30" i="23"/>
  <c r="F19" i="23"/>
  <c r="F12" i="23"/>
  <c r="F11" i="23"/>
  <c r="H4" i="23" l="1"/>
  <c r="G5" i="23"/>
  <c r="G4" i="23" s="1"/>
  <c r="F5" i="23"/>
  <c r="F64" i="23" l="1"/>
  <c r="F4" i="23" s="1"/>
</calcChain>
</file>

<file path=xl/sharedStrings.xml><?xml version="1.0" encoding="utf-8"?>
<sst xmlns="http://schemas.openxmlformats.org/spreadsheetml/2006/main" count="251" uniqueCount="110">
  <si>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</si>
  <si>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</si>
  <si>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</si>
  <si>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</si>
  <si>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</si>
  <si>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</si>
  <si>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</si>
  <si>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</si>
  <si>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МОУ "Большеборковская СОШ" – приобретение оконных блоков</t>
  </si>
  <si>
    <t>Ефимов Е.В.</t>
  </si>
  <si>
    <t>Управление образования администрации Калининского муниципального округа Тверской области</t>
  </si>
  <si>
    <t>07 02</t>
  </si>
  <si>
    <t>Клюшин М.Г.</t>
  </si>
  <si>
    <t>МОУ "Бурашевская СОШ" – приобретение обеденных столов 15 шт., скамеек 50 штук - для столовой</t>
  </si>
  <si>
    <t>Борисовский Н.В.</t>
  </si>
  <si>
    <t>МОУ  "Рождественская СОШ" –  приобретение газонокосилки</t>
  </si>
  <si>
    <t>Черкасов А.С</t>
  </si>
  <si>
    <t>МОУ "Рождественская СОШ" – приобретение холодильника</t>
  </si>
  <si>
    <t>Мурметчин Д.А.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</si>
  <si>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</si>
  <si>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</si>
  <si>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Комитет по делам культуры, молодёжи и спорта администрации Калининского муниципального округа Тверской области</t>
  </si>
  <si>
    <t>08 01</t>
  </si>
  <si>
    <t>Иванов С.М.</t>
  </si>
  <si>
    <t>МКУ "Верхневолжское ОКДЦ"  -приобретение приобретение ноутбука и цветного принтера для Никулинского Дома культуры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</si>
  <si>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</si>
  <si>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</si>
  <si>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</si>
  <si>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</si>
  <si>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</si>
  <si>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</si>
  <si>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</si>
  <si>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</si>
  <si>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</si>
  <si>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</si>
  <si>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</si>
  <si>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</si>
  <si>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</si>
  <si>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</si>
  <si>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Финансирование (тыс.руб.)</t>
  </si>
  <si>
    <t>Кассовое исполнение (тыс.руб.)</t>
  </si>
  <si>
    <t>МОУ "Колталовская СОШ "- приобретение 2-х компьютеров</t>
  </si>
  <si>
    <t>Титов А. В.</t>
  </si>
  <si>
    <t>МОУ "Колталовская СОШ "-  приобретение 4-х напольных демосистем</t>
  </si>
  <si>
    <t>Сипягин А. Н.</t>
  </si>
  <si>
    <t>МОУ "Тверская СОШ имени Маршала Советского Союза И.С. Конева" - приобретение ноутбука</t>
  </si>
  <si>
    <t xml:space="preserve">МОУ "Тверская СОШ имени Маршала Советского Союза И.С. Конева"  - приобретение 2-х ноутбуков, 3-х лазерных принтеров </t>
  </si>
  <si>
    <t>Лебедева О.В.</t>
  </si>
  <si>
    <t xml:space="preserve">МОУ "Тверская СОШ имени Маршала Советского Союза И.С. Конева" - приобретение швейных машнок </t>
  </si>
  <si>
    <t>Бозов В. Ю.</t>
  </si>
  <si>
    <t>МУДО "Медновская детская школа искусств" - оплата услуг по составлению проектно-сметной документации для ремонта помещений в левом крыле 1-го этажа ДШИ</t>
  </si>
  <si>
    <t>Сафронова О. Е.</t>
  </si>
  <si>
    <t>МУДО "Медновская детская школа искусств" - оплата услуг по составлению проектно-сметной документации по устройству металлического панельного ограждения</t>
  </si>
  <si>
    <t>07 03</t>
  </si>
  <si>
    <t>МКУ "Бурашевское объединение культурно-досуговых центров"  - выполнение услуг по ремонту уличного сценического подиума для Щербининского ДК</t>
  </si>
  <si>
    <t>Рожков С.Е.</t>
  </si>
  <si>
    <t>МКУ "Заволжский ОКДЦ" - приобретение цифрового микшера и стереопарных микрофонов для ДК Мермерины, ноутбука для ДК Первомайский, ноутбука для ДК Савинский</t>
  </si>
  <si>
    <t>МКУ "Савватьевское объединение культурно-досуговых центров"- приобретение цифрового фортепиано и стойки для клавишных инструментов для ДК Беле-Кушальский</t>
  </si>
  <si>
    <t>Спорт</t>
  </si>
  <si>
    <t>11 02</t>
  </si>
  <si>
    <t>МДОУ "Дмитрово-Черкасский детский сад" – приобретение 28 детских стульев</t>
  </si>
  <si>
    <t>Захаров В.В.</t>
  </si>
  <si>
    <t>07 01</t>
  </si>
  <si>
    <t>МДОУ "Дмитрово-Черкасский детский сад" – приобретение посудомоечной машины</t>
  </si>
  <si>
    <t>Николаев К.А.</t>
  </si>
  <si>
    <t>МДОУ "Дмитрово-Черкасский детский сад" – приобретение компьютера и МФУ принтера</t>
  </si>
  <si>
    <t>МДОУ "Михайловский детский сад" – ремонт двух крылец</t>
  </si>
  <si>
    <t>Шумакова С.В.</t>
  </si>
  <si>
    <t>МДОУ "Рязановский детский сад" -приобретение ноутбука</t>
  </si>
  <si>
    <t>МОУ "Большеборковская СОШ" – приобретение и установка оконных блоков</t>
  </si>
  <si>
    <t>МОУ "Бурашевская СОШ" – приобретение и установка пластиковых оконных блоков  в количестве 7 штук</t>
  </si>
  <si>
    <t>Харченко А.П.</t>
  </si>
  <si>
    <t>МОУ "Васильевская СОШ" –  приобретение парт и стульев</t>
  </si>
  <si>
    <t>МОУ "Васильевская СОШ" –  приобретение спортивного инвентаря</t>
  </si>
  <si>
    <t>МОУ "Верхневолжская СОШ" –  приобретение мебели - парты ученические</t>
  </si>
  <si>
    <t>Крылов А.А.</t>
  </si>
  <si>
    <t>МОУ "Горютинская  СОШ" – приобретение и замена светильников в здании Аввакумовского детского сада</t>
  </si>
  <si>
    <t>Четверкин Г.К.</t>
  </si>
  <si>
    <t xml:space="preserve">МОУ "Заволжская СОШ им. П.П. Смирнова" – приобретение велопарковок на 30 мест </t>
  </si>
  <si>
    <t>МОУ "Медновская СОШ" " – приобретение тента "Звезда" для палаточного лагеря</t>
  </si>
  <si>
    <t>МОУ "Колталовская СОШ "-  приобретение 12 кресел</t>
  </si>
  <si>
    <t>Луконина О. А.</t>
  </si>
  <si>
    <t>МОУ "Колталовская СОШ "-  приобретение приобретение трёх микроскопов</t>
  </si>
  <si>
    <t>МОУ "Суховерковская СОШ" -приобретение лабораторных наборов для оснащения кабинета физики</t>
  </si>
  <si>
    <t xml:space="preserve">МОУ "Тверская СОШ имени Маршала Советского Союза И.С. Конева" - приобретение проектора и экрана </t>
  </si>
  <si>
    <t>МКУ "Калининская централизованная библиотечная система" Калининского муниципального округа - приобретение  проектора с проводом, экрана с кронштейном и стеллажа демонстрационного для Езвинской сельской библиотеки</t>
  </si>
  <si>
    <t>МКУ "Калининская централизованная библиотечная система" Калининского муниципального округа - приобретение ноутбука и принтера для филиала Никулинская сельская  библиотека</t>
  </si>
  <si>
    <t>МКУ "Верхневолжское ОКДЦ"  -приобретение акустической системы и радиомикрофонов для Суховерковского Дома культуры</t>
  </si>
  <si>
    <t>МКУ "Верхневолжское ОКДЦ"  -приобретение сценического оборудования для Красногорского Дома культуры</t>
  </si>
  <si>
    <t>МКУ "Заволжский ОКДЦ" - приобретение ноутбука для ДК Мермерины</t>
  </si>
  <si>
    <t>МКУ "Савватьевское объединение культурно-досуговых центров"- приобретение  и пошив сценических костюмов  для художественной самодеятельности</t>
  </si>
  <si>
    <t>Щербакова Л.Б.</t>
  </si>
  <si>
    <t xml:space="preserve">МКУ "Савватьевское объединение культурно-досуговых центров"- замена уличной плитки на крыльце </t>
  </si>
  <si>
    <t xml:space="preserve">Комитет по делам культуры, молодёжи и спорта администрации Калининского муниципального округа Тверской области- приобретение трибун и установка на плоскостном спортивном сооружении - футбольное поле с беговыми дорожками (стадион) в п. Эммаусс </t>
  </si>
  <si>
    <t>Комитет по делам культуры, молодёжи и спорта администрации Калининского муниципального округа Тверской области- приобретение бытовки для хранения спортивного инвентаря на плоскостном спортивном сооружении (стадион в п.Эммаусс)</t>
  </si>
  <si>
    <t>Нераспределенный остаток средств</t>
  </si>
  <si>
    <t>Утверждено  ( с учтом изменений) (тыс.руб.)</t>
  </si>
  <si>
    <t>МКУ "Заволжский ОКДЦ" - приобретение микшерного пульта и стерео микрофонов для ДК Мермерины</t>
  </si>
  <si>
    <t>МОУ "Черногубовская ООШ" -приобретение школьной мебели</t>
  </si>
  <si>
    <t>МОУ "Оршинская СОШ" - приобретение бензинового тримера</t>
  </si>
  <si>
    <t>Прочие</t>
  </si>
  <si>
    <t>МКУ "Территориальный отдел "Северо-Западный" - приобретение урн и скамеек в парк п. Заволжский</t>
  </si>
  <si>
    <t>Администрация Калининского муниципального округа Тверской области</t>
  </si>
  <si>
    <t>МКУ "Территориальный отдел "Северо-Западный" - благоустройство парка в  п.Заволжский (замена урн и скамеек)</t>
  </si>
  <si>
    <t>Администрация Калининского муниципального округа Тверской области- на подключение (технологическое присоединение) газоиспользующего оборудования и объектов капитального строительства к сети газораспределения двухэтажного многоквартирного жилого дома в селе Тургиново</t>
  </si>
  <si>
    <t>05 03</t>
  </si>
  <si>
    <t>05 01</t>
  </si>
  <si>
    <t>х</t>
  </si>
  <si>
    <t xml:space="preserve">  Отчет о расходовании средств, выделенных на реализацию предложений избирателей депутатам Думы Калининского муниципального округа Тверской области за  9 месяцев 2025 года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</si>
  <si>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Утверждено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Калининского муниципального  округа                                                                                                                                                                                                                                                              Тверской области                                                                                                                                         
от " 23"  октября  2025 г. № 5400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</si>
</sst>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"/>
    <numFmt numFmtId="165" formatCode="0.0"/>
    <numFmt numFmtId="166" formatCode="#\ ##0.000_ "/>
    <numFmt numFmtId="167" formatCode="0.000_ "/>
  </numFmts>
  <fonts count="9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165" fontId="6" fillId="0" borderId="2" xfId="1" applyNumberFormat="1" applyFont="1" applyFill="1" applyBorder="1" applyAlignment="1">
      <alignment vertical="top" wrapText="1"/>
    </xf>
    <xf numFmtId="165" fontId="6" fillId="0" borderId="2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/>
    </xf>
    <xf numFmtId="165" fontId="6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left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90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vertical="center" textRotation="90" wrapText="1"/>
    </xf>
    <xf numFmtId="0" fontId="7" fillId="0" borderId="2" xfId="0" applyFont="1" applyFill="1" applyBorder="1" applyAlignment="1">
      <alignment horizontal="left" vertical="top"/>
    </xf>
    <xf numFmtId="165" fontId="6" fillId="0" borderId="2" xfId="1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67" fontId="6" fillId="0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Font="1" applyFill="1"/>
    <xf numFmtId="2" fontId="6" fillId="0" borderId="0" xfId="0" applyNumberFormat="1" applyFont="1"/>
    <xf numFmtId="166" fontId="6" fillId="0" borderId="0" xfId="0" applyNumberFormat="1" applyFont="1" applyBorder="1"/>
    <xf numFmtId="0" fontId="8" fillId="0" borderId="0" xfId="0" applyFont="1"/>
    <xf numFmtId="2" fontId="6" fillId="2" borderId="0" xfId="0" applyNumberFormat="1" applyFont="1" applyFill="1"/>
    <xf numFmtId="4" fontId="6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9"/>
  <sheetViews>
    <sheetView tabSelected="1" view="pageBreakPreview" zoomScaleSheetLayoutView="100" workbookViewId="0">
      <pane ySplit="3" topLeftCell="A4" activePane="bottomLeft" state="frozen"/>
      <selection pane="bottomLeft" activeCell="D6" sqref="D6"/>
    </sheetView>
  </sheetViews>
  <sheetFormatPr defaultColWidth="9" defaultRowHeight="15.75"/>
  <cols>
    <col min="1" max="1" width="3.7109375" style="39" customWidth="1"/>
    <col min="2" max="2" width="39.28515625" style="40" customWidth="1"/>
    <col min="3" max="3" width="18.140625" style="46" customWidth="1"/>
    <col min="4" max="4" width="43.140625" style="39" bestFit="1" customWidth="1"/>
    <col min="5" max="5" width="17.5703125" style="39" hidden="1" customWidth="1"/>
    <col min="6" max="6" width="17.7109375" style="47" bestFit="1" customWidth="1"/>
    <col min="7" max="7" width="13" style="39" customWidth="1"/>
    <col min="8" max="8" width="12.140625" style="39" customWidth="1"/>
    <col min="9" max="16384" width="9" style="39"/>
  </cols>
  <sheetData>
    <row r="1" spans="1:11" ht="105.75" customHeight="1">
      <c r="C1" s="51" t="s">
        <v>109</v>
      </c>
      <c r="D1" s="52"/>
      <c r="E1" s="52"/>
      <c r="F1" s="52"/>
      <c r="G1" s="52"/>
      <c r="H1" s="52"/>
    </row>
    <row r="2" spans="1:11" ht="76.5" customHeight="1">
      <c r="A2" s="53" t="s">
        <v>108</v>
      </c>
      <c r="B2" s="53"/>
      <c r="C2" s="53"/>
      <c r="D2" s="53"/>
      <c r="E2" s="53"/>
      <c r="F2" s="53"/>
      <c r="G2" s="53"/>
      <c r="H2" s="53"/>
    </row>
    <row r="3" spans="1:11" ht="68.25" customHeight="1">
      <c r="A3" s="30" t="s">
        <v>0</v>
      </c>
      <c r="B3" s="31" t="s">
        <v>1</v>
      </c>
      <c r="C3" s="8" t="s">
        <v>2</v>
      </c>
      <c r="D3" s="8" t="s">
        <v>3</v>
      </c>
      <c r="E3" s="8" t="s">
        <v>4</v>
      </c>
      <c r="F3" s="7" t="s">
        <v>96</v>
      </c>
      <c r="G3" s="8" t="s">
        <v>39</v>
      </c>
      <c r="H3" s="8" t="s">
        <v>40</v>
      </c>
      <c r="I3" s="39" t="s">
        <v>5</v>
      </c>
    </row>
    <row r="4" spans="1:11" ht="24" customHeight="1">
      <c r="A4" s="30"/>
      <c r="B4" s="49" t="s">
        <v>6</v>
      </c>
      <c r="C4" s="49"/>
      <c r="D4" s="49"/>
      <c r="E4" s="32"/>
      <c r="F4" s="9">
        <f>F5+F40+F56+F59+F64</f>
        <v>6000</v>
      </c>
      <c r="G4" s="9">
        <f>G5+G40+G56+G59</f>
        <v>5842.2335999999996</v>
      </c>
      <c r="H4" s="9">
        <f>H5+H40+H56+H59</f>
        <v>5215.6060600000001</v>
      </c>
    </row>
    <row r="5" spans="1:11" ht="30" customHeight="1">
      <c r="A5" s="33"/>
      <c r="B5" s="50" t="s">
        <v>7</v>
      </c>
      <c r="C5" s="50"/>
      <c r="D5" s="34"/>
      <c r="E5" s="32"/>
      <c r="F5" s="9">
        <f>SUM(F6:F39)</f>
        <v>3238.6329999999998</v>
      </c>
      <c r="G5" s="9">
        <f t="shared" ref="G5:H5" si="0">SUM(G6:G39)</f>
        <v>3238.6329999999998</v>
      </c>
      <c r="H5" s="9">
        <f t="shared" si="0"/>
        <v>2913.1331999999998</v>
      </c>
    </row>
    <row r="6" spans="1:11" ht="50.1" customHeight="1">
      <c r="A6" s="22">
        <v>1</v>
      </c>
      <c r="B6" s="14" t="s">
        <v>60</v>
      </c>
      <c r="C6" s="25" t="s">
        <v>61</v>
      </c>
      <c r="D6" s="25" t="s">
        <v>10</v>
      </c>
      <c r="E6" s="29" t="s">
        <v>62</v>
      </c>
      <c r="F6" s="10">
        <v>96</v>
      </c>
      <c r="G6" s="10">
        <v>96</v>
      </c>
      <c r="H6" s="10">
        <v>95.925200000000004</v>
      </c>
    </row>
    <row r="7" spans="1:11" ht="50.1" customHeight="1">
      <c r="A7" s="22">
        <v>2</v>
      </c>
      <c r="B7" s="14" t="s">
        <v>63</v>
      </c>
      <c r="C7" s="25" t="s">
        <v>64</v>
      </c>
      <c r="D7" s="25" t="s">
        <v>10</v>
      </c>
      <c r="E7" s="29" t="s">
        <v>62</v>
      </c>
      <c r="F7" s="10">
        <v>45</v>
      </c>
      <c r="G7" s="10">
        <v>45</v>
      </c>
      <c r="H7" s="10">
        <v>45</v>
      </c>
    </row>
    <row r="8" spans="1:11" ht="50.1" customHeight="1">
      <c r="A8" s="22">
        <v>3</v>
      </c>
      <c r="B8" s="14" t="s">
        <v>65</v>
      </c>
      <c r="C8" s="25" t="s">
        <v>44</v>
      </c>
      <c r="D8" s="25" t="s">
        <v>10</v>
      </c>
      <c r="E8" s="29" t="s">
        <v>62</v>
      </c>
      <c r="F8" s="10">
        <v>74.87</v>
      </c>
      <c r="G8" s="10">
        <v>74.87</v>
      </c>
      <c r="H8" s="10">
        <v>74.87</v>
      </c>
    </row>
    <row r="9" spans="1:11" ht="50.1" customHeight="1">
      <c r="A9" s="22">
        <v>4</v>
      </c>
      <c r="B9" s="14" t="s">
        <v>66</v>
      </c>
      <c r="C9" s="25" t="s">
        <v>67</v>
      </c>
      <c r="D9" s="25" t="s">
        <v>10</v>
      </c>
      <c r="E9" s="29" t="s">
        <v>62</v>
      </c>
      <c r="F9" s="10">
        <v>300</v>
      </c>
      <c r="G9" s="10">
        <v>300</v>
      </c>
      <c r="H9" s="10">
        <v>300</v>
      </c>
    </row>
    <row r="10" spans="1:11" ht="50.1" customHeight="1">
      <c r="A10" s="22">
        <v>5</v>
      </c>
      <c r="B10" s="14" t="s">
        <v>68</v>
      </c>
      <c r="C10" s="25" t="s">
        <v>64</v>
      </c>
      <c r="D10" s="25" t="s">
        <v>10</v>
      </c>
      <c r="E10" s="29" t="s">
        <v>62</v>
      </c>
      <c r="F10" s="10">
        <v>77</v>
      </c>
      <c r="G10" s="10">
        <v>77</v>
      </c>
      <c r="H10" s="10">
        <v>77</v>
      </c>
    </row>
    <row r="11" spans="1:11" ht="56.1" customHeight="1">
      <c r="A11" s="22">
        <v>6</v>
      </c>
      <c r="B11" s="14" t="s">
        <v>8</v>
      </c>
      <c r="C11" s="25" t="s">
        <v>9</v>
      </c>
      <c r="D11" s="25" t="s">
        <v>10</v>
      </c>
      <c r="E11" s="29" t="s">
        <v>11</v>
      </c>
      <c r="F11" s="10">
        <f t="shared" ref="F11:H12" si="1">76.95+77</f>
        <v>153.94999999999999</v>
      </c>
      <c r="G11" s="10">
        <f t="shared" si="1"/>
        <v>153.94999999999999</v>
      </c>
      <c r="H11" s="10">
        <f t="shared" si="1"/>
        <v>153.94999999999999</v>
      </c>
      <c r="I11" s="41"/>
      <c r="J11" s="41"/>
      <c r="K11" s="41"/>
    </row>
    <row r="12" spans="1:11" ht="56.1" customHeight="1">
      <c r="A12" s="22">
        <v>7</v>
      </c>
      <c r="B12" s="14" t="s">
        <v>69</v>
      </c>
      <c r="C12" s="25" t="s">
        <v>12</v>
      </c>
      <c r="D12" s="25" t="s">
        <v>10</v>
      </c>
      <c r="E12" s="29" t="s">
        <v>11</v>
      </c>
      <c r="F12" s="10">
        <f t="shared" si="1"/>
        <v>153.94999999999999</v>
      </c>
      <c r="G12" s="10">
        <f t="shared" si="1"/>
        <v>153.94999999999999</v>
      </c>
      <c r="H12" s="10">
        <f t="shared" si="1"/>
        <v>153.94999999999999</v>
      </c>
      <c r="I12" s="41"/>
      <c r="J12" s="41"/>
      <c r="K12" s="41"/>
    </row>
    <row r="13" spans="1:11" ht="51" customHeight="1">
      <c r="A13" s="22">
        <v>8</v>
      </c>
      <c r="B13" s="14" t="s">
        <v>13</v>
      </c>
      <c r="C13" s="25" t="s">
        <v>14</v>
      </c>
      <c r="D13" s="25" t="s">
        <v>10</v>
      </c>
      <c r="E13" s="29" t="s">
        <v>11</v>
      </c>
      <c r="F13" s="10">
        <v>299.60000000000002</v>
      </c>
      <c r="G13" s="10">
        <v>299.60000000000002</v>
      </c>
      <c r="H13" s="10">
        <v>299.60000000000002</v>
      </c>
      <c r="I13" s="41"/>
      <c r="J13" s="41"/>
      <c r="K13" s="41"/>
    </row>
    <row r="14" spans="1:11" ht="69.75" customHeight="1">
      <c r="A14" s="22">
        <v>9</v>
      </c>
      <c r="B14" s="14" t="s">
        <v>70</v>
      </c>
      <c r="C14" s="25" t="s">
        <v>71</v>
      </c>
      <c r="D14" s="25" t="s">
        <v>10</v>
      </c>
      <c r="E14" s="29" t="s">
        <v>11</v>
      </c>
      <c r="F14" s="10">
        <v>288.70999999999998</v>
      </c>
      <c r="G14" s="10">
        <v>288.70999999999998</v>
      </c>
      <c r="H14" s="10">
        <v>288.70999999999998</v>
      </c>
      <c r="I14" s="41"/>
      <c r="J14" s="41"/>
      <c r="K14" s="41"/>
    </row>
    <row r="15" spans="1:11" ht="51" customHeight="1">
      <c r="A15" s="22">
        <v>10</v>
      </c>
      <c r="B15" s="15" t="s">
        <v>72</v>
      </c>
      <c r="C15" s="25" t="s">
        <v>44</v>
      </c>
      <c r="D15" s="35" t="s">
        <v>10</v>
      </c>
      <c r="E15" s="29" t="s">
        <v>11</v>
      </c>
      <c r="F15" s="10">
        <v>106</v>
      </c>
      <c r="G15" s="10">
        <v>106</v>
      </c>
      <c r="H15" s="10">
        <v>106</v>
      </c>
      <c r="I15" s="41"/>
      <c r="J15" s="41"/>
      <c r="K15" s="41"/>
    </row>
    <row r="16" spans="1:11" ht="51" customHeight="1">
      <c r="A16" s="22">
        <v>11</v>
      </c>
      <c r="B16" s="15" t="s">
        <v>73</v>
      </c>
      <c r="C16" s="25" t="s">
        <v>42</v>
      </c>
      <c r="D16" s="35" t="s">
        <v>10</v>
      </c>
      <c r="E16" s="29" t="s">
        <v>11</v>
      </c>
      <c r="F16" s="10">
        <v>16</v>
      </c>
      <c r="G16" s="10">
        <v>16</v>
      </c>
      <c r="H16" s="10">
        <v>0</v>
      </c>
      <c r="I16" s="41"/>
      <c r="J16" s="41"/>
      <c r="K16" s="41"/>
    </row>
    <row r="17" spans="1:11" ht="51" customHeight="1">
      <c r="A17" s="22">
        <v>12</v>
      </c>
      <c r="B17" s="15" t="s">
        <v>73</v>
      </c>
      <c r="C17" s="25" t="s">
        <v>71</v>
      </c>
      <c r="D17" s="35" t="s">
        <v>10</v>
      </c>
      <c r="E17" s="29" t="s">
        <v>11</v>
      </c>
      <c r="F17" s="10">
        <v>11.29</v>
      </c>
      <c r="G17" s="10">
        <v>11.29</v>
      </c>
      <c r="H17" s="10">
        <v>0</v>
      </c>
      <c r="I17" s="41"/>
      <c r="J17" s="41"/>
      <c r="K17" s="41"/>
    </row>
    <row r="18" spans="1:11" s="43" customFormat="1" ht="51" customHeight="1">
      <c r="A18" s="22">
        <v>13</v>
      </c>
      <c r="B18" s="15" t="s">
        <v>74</v>
      </c>
      <c r="C18" s="25" t="s">
        <v>75</v>
      </c>
      <c r="D18" s="35" t="s">
        <v>10</v>
      </c>
      <c r="E18" s="29" t="s">
        <v>11</v>
      </c>
      <c r="F18" s="10">
        <v>124</v>
      </c>
      <c r="G18" s="10">
        <v>124</v>
      </c>
      <c r="H18" s="10">
        <v>0</v>
      </c>
      <c r="I18" s="42"/>
      <c r="J18" s="42"/>
      <c r="K18" s="42"/>
    </row>
    <row r="19" spans="1:11" ht="51" customHeight="1">
      <c r="A19" s="22">
        <v>14</v>
      </c>
      <c r="B19" s="15" t="s">
        <v>74</v>
      </c>
      <c r="C19" s="25" t="s">
        <v>61</v>
      </c>
      <c r="D19" s="25" t="s">
        <v>10</v>
      </c>
      <c r="E19" s="29" t="s">
        <v>11</v>
      </c>
      <c r="F19" s="10">
        <f>67</f>
        <v>67</v>
      </c>
      <c r="G19" s="10">
        <f>67</f>
        <v>67</v>
      </c>
      <c r="H19" s="10">
        <v>0</v>
      </c>
      <c r="I19" s="41"/>
      <c r="J19" s="41"/>
      <c r="K19" s="41"/>
    </row>
    <row r="20" spans="1:11" ht="51" customHeight="1">
      <c r="A20" s="22">
        <v>15</v>
      </c>
      <c r="B20" s="15" t="s">
        <v>76</v>
      </c>
      <c r="C20" s="25" t="s">
        <v>16</v>
      </c>
      <c r="D20" s="25" t="s">
        <v>10</v>
      </c>
      <c r="E20" s="29" t="s">
        <v>11</v>
      </c>
      <c r="F20" s="10">
        <v>147</v>
      </c>
      <c r="G20" s="10">
        <v>147</v>
      </c>
      <c r="H20" s="10">
        <v>147</v>
      </c>
      <c r="I20" s="41"/>
      <c r="J20" s="41"/>
      <c r="K20" s="41"/>
    </row>
    <row r="21" spans="1:11" ht="51" customHeight="1">
      <c r="A21" s="22">
        <v>16</v>
      </c>
      <c r="B21" s="15" t="s">
        <v>76</v>
      </c>
      <c r="C21" s="25" t="s">
        <v>12</v>
      </c>
      <c r="D21" s="25" t="s">
        <v>10</v>
      </c>
      <c r="E21" s="29" t="s">
        <v>11</v>
      </c>
      <c r="F21" s="10">
        <v>60</v>
      </c>
      <c r="G21" s="10">
        <v>60</v>
      </c>
      <c r="H21" s="10">
        <v>60</v>
      </c>
      <c r="I21" s="41"/>
      <c r="J21" s="41"/>
      <c r="K21" s="41"/>
    </row>
    <row r="22" spans="1:11" ht="51" customHeight="1">
      <c r="A22" s="22">
        <v>17</v>
      </c>
      <c r="B22" s="15" t="s">
        <v>76</v>
      </c>
      <c r="C22" s="25" t="s">
        <v>77</v>
      </c>
      <c r="D22" s="25" t="s">
        <v>10</v>
      </c>
      <c r="E22" s="29" t="s">
        <v>11</v>
      </c>
      <c r="F22" s="10">
        <v>100</v>
      </c>
      <c r="G22" s="10">
        <v>100</v>
      </c>
      <c r="H22" s="10">
        <v>100</v>
      </c>
      <c r="I22" s="41"/>
      <c r="J22" s="41"/>
      <c r="K22" s="41"/>
    </row>
    <row r="23" spans="1:11" ht="51" customHeight="1">
      <c r="A23" s="22">
        <v>18</v>
      </c>
      <c r="B23" s="14" t="s">
        <v>78</v>
      </c>
      <c r="C23" s="25" t="s">
        <v>49</v>
      </c>
      <c r="D23" s="25" t="s">
        <v>10</v>
      </c>
      <c r="E23" s="29" t="s">
        <v>11</v>
      </c>
      <c r="F23" s="10">
        <v>59.94</v>
      </c>
      <c r="G23" s="10">
        <v>59.94</v>
      </c>
      <c r="H23" s="10">
        <v>59.94</v>
      </c>
      <c r="I23" s="41"/>
      <c r="J23" s="41"/>
      <c r="K23" s="41"/>
    </row>
    <row r="24" spans="1:11" ht="51" customHeight="1">
      <c r="A24" s="22">
        <v>19</v>
      </c>
      <c r="B24" s="14" t="s">
        <v>79</v>
      </c>
      <c r="C24" s="25" t="s">
        <v>49</v>
      </c>
      <c r="D24" s="25" t="s">
        <v>10</v>
      </c>
      <c r="E24" s="29" t="s">
        <v>11</v>
      </c>
      <c r="F24" s="10">
        <v>42.634999999999998</v>
      </c>
      <c r="G24" s="10">
        <v>42.634999999999998</v>
      </c>
      <c r="H24" s="10">
        <v>0</v>
      </c>
      <c r="I24" s="41"/>
      <c r="J24" s="41"/>
      <c r="K24" s="41"/>
    </row>
    <row r="25" spans="1:11" ht="51" customHeight="1">
      <c r="A25" s="22">
        <v>20</v>
      </c>
      <c r="B25" s="14" t="s">
        <v>41</v>
      </c>
      <c r="C25" s="22" t="s">
        <v>42</v>
      </c>
      <c r="D25" s="25" t="s">
        <v>10</v>
      </c>
      <c r="E25" s="29" t="s">
        <v>11</v>
      </c>
      <c r="F25" s="10">
        <v>89.078000000000003</v>
      </c>
      <c r="G25" s="10">
        <v>89.078000000000003</v>
      </c>
      <c r="H25" s="10">
        <v>89.078000000000003</v>
      </c>
      <c r="I25" s="41"/>
      <c r="J25" s="41"/>
      <c r="K25" s="41"/>
    </row>
    <row r="26" spans="1:11" ht="51" customHeight="1">
      <c r="A26" s="22">
        <v>21</v>
      </c>
      <c r="B26" s="14" t="s">
        <v>43</v>
      </c>
      <c r="C26" s="22" t="s">
        <v>44</v>
      </c>
      <c r="D26" s="25" t="s">
        <v>10</v>
      </c>
      <c r="E26" s="29" t="s">
        <v>11</v>
      </c>
      <c r="F26" s="10">
        <v>20.399999999999999</v>
      </c>
      <c r="G26" s="10">
        <v>20.399999999999999</v>
      </c>
      <c r="H26" s="10">
        <v>20.399999999999999</v>
      </c>
      <c r="I26" s="41"/>
      <c r="J26" s="41"/>
      <c r="K26" s="41"/>
    </row>
    <row r="27" spans="1:11" ht="51" customHeight="1">
      <c r="A27" s="23">
        <v>22</v>
      </c>
      <c r="B27" s="14" t="s">
        <v>80</v>
      </c>
      <c r="C27" s="22" t="s">
        <v>81</v>
      </c>
      <c r="D27" s="25" t="s">
        <v>10</v>
      </c>
      <c r="E27" s="29" t="s">
        <v>11</v>
      </c>
      <c r="F27" s="10">
        <v>72</v>
      </c>
      <c r="G27" s="10">
        <v>72</v>
      </c>
      <c r="H27" s="10">
        <v>72</v>
      </c>
      <c r="I27" s="41"/>
      <c r="J27" s="41"/>
      <c r="K27" s="41"/>
    </row>
    <row r="28" spans="1:11" ht="51" customHeight="1">
      <c r="A28" s="23">
        <v>23</v>
      </c>
      <c r="B28" s="14" t="s">
        <v>82</v>
      </c>
      <c r="C28" s="22" t="s">
        <v>61</v>
      </c>
      <c r="D28" s="25" t="s">
        <v>10</v>
      </c>
      <c r="E28" s="29" t="s">
        <v>11</v>
      </c>
      <c r="F28" s="10">
        <v>40.22</v>
      </c>
      <c r="G28" s="10">
        <v>40.22</v>
      </c>
      <c r="H28" s="10">
        <v>40.22</v>
      </c>
      <c r="I28" s="41"/>
      <c r="J28" s="41"/>
      <c r="K28" s="41"/>
    </row>
    <row r="29" spans="1:11" ht="51" customHeight="1">
      <c r="A29" s="23">
        <v>24</v>
      </c>
      <c r="B29" s="16" t="s">
        <v>15</v>
      </c>
      <c r="C29" s="25" t="s">
        <v>16</v>
      </c>
      <c r="D29" s="25" t="s">
        <v>10</v>
      </c>
      <c r="E29" s="29" t="s">
        <v>11</v>
      </c>
      <c r="F29" s="11">
        <v>44.99</v>
      </c>
      <c r="G29" s="11">
        <v>44.99</v>
      </c>
      <c r="H29" s="11">
        <v>44.99</v>
      </c>
      <c r="I29" s="41"/>
      <c r="J29" s="41"/>
      <c r="K29" s="41"/>
    </row>
    <row r="30" spans="1:11" ht="51" customHeight="1">
      <c r="A30" s="22">
        <v>25</v>
      </c>
      <c r="B30" s="14" t="s">
        <v>17</v>
      </c>
      <c r="C30" s="25" t="s">
        <v>18</v>
      </c>
      <c r="D30" s="25" t="s">
        <v>10</v>
      </c>
      <c r="E30" s="29" t="s">
        <v>11</v>
      </c>
      <c r="F30" s="10">
        <f>58</f>
        <v>58</v>
      </c>
      <c r="G30" s="10">
        <f>58</f>
        <v>58</v>
      </c>
      <c r="H30" s="10">
        <f>58</f>
        <v>58</v>
      </c>
      <c r="I30" s="41"/>
      <c r="J30" s="41"/>
      <c r="K30" s="41"/>
    </row>
    <row r="31" spans="1:11" ht="51" customHeight="1">
      <c r="A31" s="23">
        <v>26</v>
      </c>
      <c r="B31" s="17" t="s">
        <v>83</v>
      </c>
      <c r="C31" s="25" t="s">
        <v>64</v>
      </c>
      <c r="D31" s="35" t="s">
        <v>10</v>
      </c>
      <c r="E31" s="29" t="s">
        <v>11</v>
      </c>
      <c r="F31" s="11">
        <v>50</v>
      </c>
      <c r="G31" s="11">
        <v>50</v>
      </c>
      <c r="H31" s="10">
        <v>0</v>
      </c>
      <c r="I31" s="41"/>
      <c r="J31" s="41"/>
      <c r="K31" s="41"/>
    </row>
    <row r="32" spans="1:11" ht="51" customHeight="1">
      <c r="A32" s="23">
        <v>27</v>
      </c>
      <c r="B32" s="14" t="s">
        <v>45</v>
      </c>
      <c r="C32" s="22" t="s">
        <v>12</v>
      </c>
      <c r="D32" s="25" t="s">
        <v>10</v>
      </c>
      <c r="E32" s="29" t="s">
        <v>11</v>
      </c>
      <c r="F32" s="10">
        <v>48</v>
      </c>
      <c r="G32" s="10">
        <v>48</v>
      </c>
      <c r="H32" s="10">
        <v>48</v>
      </c>
      <c r="I32" s="41"/>
      <c r="J32" s="41"/>
      <c r="K32" s="41"/>
    </row>
    <row r="33" spans="1:11" ht="66.95" customHeight="1">
      <c r="A33" s="23">
        <v>28</v>
      </c>
      <c r="B33" s="14" t="s">
        <v>46</v>
      </c>
      <c r="C33" s="22" t="s">
        <v>47</v>
      </c>
      <c r="D33" s="25" t="s">
        <v>10</v>
      </c>
      <c r="E33" s="29" t="s">
        <v>11</v>
      </c>
      <c r="F33" s="10">
        <v>146.4</v>
      </c>
      <c r="G33" s="10">
        <v>146.4</v>
      </c>
      <c r="H33" s="10">
        <v>146.4</v>
      </c>
      <c r="I33" s="41"/>
      <c r="J33" s="41"/>
      <c r="K33" s="41"/>
    </row>
    <row r="34" spans="1:11" ht="54" customHeight="1">
      <c r="A34" s="23">
        <v>29</v>
      </c>
      <c r="B34" s="14" t="s">
        <v>48</v>
      </c>
      <c r="C34" s="22" t="s">
        <v>49</v>
      </c>
      <c r="D34" s="25" t="s">
        <v>10</v>
      </c>
      <c r="E34" s="29" t="s">
        <v>11</v>
      </c>
      <c r="F34" s="10">
        <v>69.599999999999994</v>
      </c>
      <c r="G34" s="10">
        <v>69.599999999999994</v>
      </c>
      <c r="H34" s="10">
        <v>69.599999999999994</v>
      </c>
      <c r="I34" s="41"/>
      <c r="J34" s="41"/>
      <c r="K34" s="41"/>
    </row>
    <row r="35" spans="1:11" ht="52.5" customHeight="1">
      <c r="A35" s="23">
        <v>30</v>
      </c>
      <c r="B35" s="14" t="s">
        <v>84</v>
      </c>
      <c r="C35" s="22" t="s">
        <v>75</v>
      </c>
      <c r="D35" s="25" t="s">
        <v>10</v>
      </c>
      <c r="E35" s="29" t="s">
        <v>11</v>
      </c>
      <c r="F35" s="10">
        <v>96.5</v>
      </c>
      <c r="G35" s="10">
        <v>96.5</v>
      </c>
      <c r="H35" s="10">
        <v>96.5</v>
      </c>
      <c r="I35" s="41"/>
      <c r="J35" s="41"/>
      <c r="K35" s="41"/>
    </row>
    <row r="36" spans="1:11" ht="48" customHeight="1">
      <c r="A36" s="23">
        <v>31</v>
      </c>
      <c r="B36" s="14" t="s">
        <v>98</v>
      </c>
      <c r="C36" s="22" t="s">
        <v>9</v>
      </c>
      <c r="D36" s="25" t="s">
        <v>10</v>
      </c>
      <c r="E36" s="29" t="s">
        <v>11</v>
      </c>
      <c r="F36" s="10">
        <v>146</v>
      </c>
      <c r="G36" s="10">
        <v>146</v>
      </c>
      <c r="H36" s="10">
        <v>146</v>
      </c>
      <c r="I36" s="41"/>
      <c r="J36" s="41"/>
      <c r="K36" s="41"/>
    </row>
    <row r="37" spans="1:11" ht="46.5" customHeight="1">
      <c r="A37" s="23"/>
      <c r="B37" s="15" t="s">
        <v>99</v>
      </c>
      <c r="C37" s="22" t="s">
        <v>18</v>
      </c>
      <c r="D37" s="25" t="s">
        <v>10</v>
      </c>
      <c r="E37" s="29" t="s">
        <v>11</v>
      </c>
      <c r="F37" s="10">
        <f>14.5</f>
        <v>14.5</v>
      </c>
      <c r="G37" s="10">
        <f>14.5</f>
        <v>14.5</v>
      </c>
      <c r="H37" s="10">
        <v>0</v>
      </c>
      <c r="I37" s="41"/>
      <c r="J37" s="41"/>
      <c r="K37" s="41"/>
    </row>
    <row r="38" spans="1:11" ht="91.5" customHeight="1">
      <c r="A38" s="23">
        <v>32</v>
      </c>
      <c r="B38" s="14" t="s">
        <v>50</v>
      </c>
      <c r="C38" s="25" t="s">
        <v>51</v>
      </c>
      <c r="D38" s="25" t="s">
        <v>21</v>
      </c>
      <c r="E38" s="29" t="s">
        <v>53</v>
      </c>
      <c r="F38" s="11">
        <v>70</v>
      </c>
      <c r="G38" s="11">
        <v>70</v>
      </c>
      <c r="H38" s="11">
        <v>70</v>
      </c>
      <c r="I38" s="41"/>
      <c r="J38" s="41"/>
      <c r="K38" s="41"/>
    </row>
    <row r="39" spans="1:11" ht="65.099999999999994" customHeight="1">
      <c r="A39" s="24">
        <v>33</v>
      </c>
      <c r="B39" s="14" t="s">
        <v>52</v>
      </c>
      <c r="C39" s="25" t="s">
        <v>49</v>
      </c>
      <c r="D39" s="25" t="s">
        <v>21</v>
      </c>
      <c r="E39" s="29" t="s">
        <v>53</v>
      </c>
      <c r="F39" s="11">
        <f>50</f>
        <v>50</v>
      </c>
      <c r="G39" s="11">
        <f>50</f>
        <v>50</v>
      </c>
      <c r="H39" s="11">
        <f>50</f>
        <v>50</v>
      </c>
      <c r="I39" s="41"/>
      <c r="J39" s="41"/>
      <c r="K39" s="41"/>
    </row>
    <row r="40" spans="1:11" ht="24" customHeight="1">
      <c r="A40" s="21"/>
      <c r="B40" s="18" t="s">
        <v>19</v>
      </c>
      <c r="C40" s="25"/>
      <c r="D40" s="25"/>
      <c r="E40" s="29"/>
      <c r="F40" s="12">
        <f>SUM(F41:F55)</f>
        <v>2140.7489999999998</v>
      </c>
      <c r="G40" s="12">
        <f t="shared" ref="G40:H40" si="2">SUM(G41:G55)</f>
        <v>2140.7489999999998</v>
      </c>
      <c r="H40" s="12">
        <f t="shared" si="2"/>
        <v>2040.749</v>
      </c>
      <c r="I40" s="41"/>
      <c r="J40" s="41"/>
      <c r="K40" s="41"/>
    </row>
    <row r="41" spans="1:11" ht="84.95" customHeight="1">
      <c r="A41" s="22">
        <v>1</v>
      </c>
      <c r="B41" s="14" t="s">
        <v>20</v>
      </c>
      <c r="C41" s="22" t="s">
        <v>81</v>
      </c>
      <c r="D41" s="25" t="s">
        <v>21</v>
      </c>
      <c r="E41" s="29" t="s">
        <v>22</v>
      </c>
      <c r="F41" s="11">
        <v>217</v>
      </c>
      <c r="G41" s="11">
        <v>217</v>
      </c>
      <c r="H41" s="11">
        <v>217</v>
      </c>
      <c r="I41" s="41"/>
      <c r="J41" s="41"/>
      <c r="K41" s="41"/>
    </row>
    <row r="42" spans="1:11" ht="111.75" customHeight="1">
      <c r="A42" s="22">
        <v>2</v>
      </c>
      <c r="B42" s="15" t="s">
        <v>85</v>
      </c>
      <c r="C42" s="25" t="s">
        <v>23</v>
      </c>
      <c r="D42" s="25" t="s">
        <v>21</v>
      </c>
      <c r="E42" s="29" t="s">
        <v>22</v>
      </c>
      <c r="F42" s="11">
        <v>69.5</v>
      </c>
      <c r="G42" s="11">
        <v>69.5</v>
      </c>
      <c r="H42" s="11">
        <v>69.5</v>
      </c>
      <c r="I42" s="41"/>
      <c r="J42" s="41"/>
      <c r="K42" s="41"/>
    </row>
    <row r="43" spans="1:11" ht="93.75" customHeight="1">
      <c r="A43" s="22">
        <v>3</v>
      </c>
      <c r="B43" s="15" t="s">
        <v>86</v>
      </c>
      <c r="C43" s="25" t="s">
        <v>61</v>
      </c>
      <c r="D43" s="25" t="s">
        <v>21</v>
      </c>
      <c r="E43" s="29" t="s">
        <v>22</v>
      </c>
      <c r="F43" s="11">
        <v>97</v>
      </c>
      <c r="G43" s="11">
        <v>97</v>
      </c>
      <c r="H43" s="11">
        <v>97</v>
      </c>
      <c r="I43" s="41"/>
      <c r="J43" s="41"/>
      <c r="K43" s="41"/>
    </row>
    <row r="44" spans="1:11" ht="83.25" customHeight="1">
      <c r="A44" s="22">
        <v>4</v>
      </c>
      <c r="B44" s="14" t="s">
        <v>54</v>
      </c>
      <c r="C44" s="25" t="s">
        <v>55</v>
      </c>
      <c r="D44" s="25" t="s">
        <v>21</v>
      </c>
      <c r="E44" s="29" t="s">
        <v>22</v>
      </c>
      <c r="F44" s="11">
        <v>196.8</v>
      </c>
      <c r="G44" s="11">
        <v>196.8</v>
      </c>
      <c r="H44" s="11">
        <v>196.8</v>
      </c>
      <c r="I44" s="41"/>
      <c r="J44" s="41"/>
      <c r="K44" s="41"/>
    </row>
    <row r="45" spans="1:11" ht="63" customHeight="1">
      <c r="A45" s="22">
        <v>5</v>
      </c>
      <c r="B45" s="14" t="s">
        <v>24</v>
      </c>
      <c r="C45" s="22" t="s">
        <v>44</v>
      </c>
      <c r="D45" s="25" t="s">
        <v>21</v>
      </c>
      <c r="E45" s="29" t="s">
        <v>22</v>
      </c>
      <c r="F45" s="11">
        <v>97</v>
      </c>
      <c r="G45" s="11">
        <v>97</v>
      </c>
      <c r="H45" s="11">
        <v>97</v>
      </c>
      <c r="I45" s="41"/>
      <c r="J45" s="41"/>
      <c r="K45" s="41"/>
    </row>
    <row r="46" spans="1:11" ht="63" customHeight="1">
      <c r="A46" s="22">
        <v>6</v>
      </c>
      <c r="B46" s="14" t="s">
        <v>87</v>
      </c>
      <c r="C46" s="22" t="s">
        <v>64</v>
      </c>
      <c r="D46" s="25" t="s">
        <v>21</v>
      </c>
      <c r="E46" s="29" t="s">
        <v>22</v>
      </c>
      <c r="F46" s="11">
        <v>118</v>
      </c>
      <c r="G46" s="11">
        <v>118</v>
      </c>
      <c r="H46" s="11">
        <v>118</v>
      </c>
      <c r="I46" s="41"/>
      <c r="J46" s="41"/>
      <c r="K46" s="41"/>
    </row>
    <row r="47" spans="1:11" ht="63" customHeight="1">
      <c r="A47" s="22">
        <v>7</v>
      </c>
      <c r="B47" s="14" t="s">
        <v>88</v>
      </c>
      <c r="C47" s="22" t="s">
        <v>75</v>
      </c>
      <c r="D47" s="25" t="s">
        <v>21</v>
      </c>
      <c r="E47" s="29" t="s">
        <v>22</v>
      </c>
      <c r="F47" s="11">
        <v>79</v>
      </c>
      <c r="G47" s="11">
        <v>79</v>
      </c>
      <c r="H47" s="11">
        <v>79</v>
      </c>
      <c r="I47" s="41"/>
      <c r="J47" s="41"/>
      <c r="K47" s="41"/>
    </row>
    <row r="48" spans="1:11" ht="99.75" customHeight="1">
      <c r="A48" s="22">
        <v>8</v>
      </c>
      <c r="B48" s="14" t="s">
        <v>56</v>
      </c>
      <c r="C48" s="25" t="s">
        <v>51</v>
      </c>
      <c r="D48" s="25" t="s">
        <v>21</v>
      </c>
      <c r="E48" s="29" t="s">
        <v>22</v>
      </c>
      <c r="F48" s="11">
        <f>95+69+66</f>
        <v>230</v>
      </c>
      <c r="G48" s="11">
        <f t="shared" ref="G48:H48" si="3">95+69+66</f>
        <v>230</v>
      </c>
      <c r="H48" s="11">
        <f t="shared" si="3"/>
        <v>230</v>
      </c>
      <c r="I48" s="41"/>
      <c r="J48" s="41"/>
      <c r="K48" s="41"/>
    </row>
    <row r="49" spans="1:11" ht="66" customHeight="1">
      <c r="A49" s="22">
        <v>9</v>
      </c>
      <c r="B49" s="14" t="s">
        <v>97</v>
      </c>
      <c r="C49" s="25" t="s">
        <v>47</v>
      </c>
      <c r="D49" s="25" t="s">
        <v>21</v>
      </c>
      <c r="E49" s="29" t="s">
        <v>22</v>
      </c>
      <c r="F49" s="10">
        <v>150.71</v>
      </c>
      <c r="G49" s="10">
        <v>150.71</v>
      </c>
      <c r="H49" s="10">
        <v>150.71</v>
      </c>
      <c r="I49" s="41"/>
      <c r="J49" s="41"/>
      <c r="K49" s="41"/>
    </row>
    <row r="50" spans="1:11" ht="52.5" customHeight="1">
      <c r="A50" s="23">
        <v>10</v>
      </c>
      <c r="B50" s="14" t="s">
        <v>89</v>
      </c>
      <c r="C50" s="25" t="s">
        <v>49</v>
      </c>
      <c r="D50" s="25" t="s">
        <v>21</v>
      </c>
      <c r="E50" s="29" t="s">
        <v>22</v>
      </c>
      <c r="F50" s="11">
        <v>70</v>
      </c>
      <c r="G50" s="11">
        <v>70</v>
      </c>
      <c r="H50" s="11">
        <v>70</v>
      </c>
      <c r="I50" s="41"/>
      <c r="J50" s="41"/>
      <c r="K50" s="41"/>
    </row>
    <row r="51" spans="1:11" ht="65.099999999999994" customHeight="1">
      <c r="A51" s="23">
        <v>11</v>
      </c>
      <c r="B51" s="14" t="s">
        <v>25</v>
      </c>
      <c r="C51" s="25" t="s">
        <v>16</v>
      </c>
      <c r="D51" s="25" t="s">
        <v>21</v>
      </c>
      <c r="E51" s="29" t="s">
        <v>22</v>
      </c>
      <c r="F51" s="11">
        <v>108</v>
      </c>
      <c r="G51" s="11">
        <v>108</v>
      </c>
      <c r="H51" s="11">
        <v>108</v>
      </c>
      <c r="I51" s="41"/>
      <c r="J51" s="41"/>
      <c r="K51" s="41"/>
    </row>
    <row r="52" spans="1:11" ht="63" customHeight="1">
      <c r="A52" s="22">
        <v>12</v>
      </c>
      <c r="B52" s="14" t="s">
        <v>26</v>
      </c>
      <c r="C52" s="22" t="s">
        <v>42</v>
      </c>
      <c r="D52" s="25" t="s">
        <v>21</v>
      </c>
      <c r="E52" s="29" t="s">
        <v>22</v>
      </c>
      <c r="F52" s="11">
        <v>194.309</v>
      </c>
      <c r="G52" s="11">
        <v>194.309</v>
      </c>
      <c r="H52" s="11">
        <v>194.309</v>
      </c>
      <c r="I52" s="41"/>
      <c r="J52" s="41"/>
      <c r="K52" s="41"/>
    </row>
    <row r="53" spans="1:11" ht="79.5" customHeight="1">
      <c r="A53" s="22">
        <v>13</v>
      </c>
      <c r="B53" s="14" t="s">
        <v>57</v>
      </c>
      <c r="C53" s="25" t="s">
        <v>18</v>
      </c>
      <c r="D53" s="25" t="s">
        <v>21</v>
      </c>
      <c r="E53" s="29" t="s">
        <v>22</v>
      </c>
      <c r="F53" s="11">
        <v>113.43</v>
      </c>
      <c r="G53" s="11">
        <v>113.43</v>
      </c>
      <c r="H53" s="11">
        <v>113.43</v>
      </c>
      <c r="I53" s="41"/>
      <c r="J53" s="41"/>
      <c r="K53" s="41"/>
    </row>
    <row r="54" spans="1:11" ht="84" customHeight="1">
      <c r="A54" s="22">
        <v>14</v>
      </c>
      <c r="B54" s="14" t="s">
        <v>90</v>
      </c>
      <c r="C54" s="25" t="s">
        <v>91</v>
      </c>
      <c r="D54" s="25" t="s">
        <v>21</v>
      </c>
      <c r="E54" s="29" t="s">
        <v>22</v>
      </c>
      <c r="F54" s="11">
        <v>300</v>
      </c>
      <c r="G54" s="11">
        <v>300</v>
      </c>
      <c r="H54" s="11">
        <f>242+58</f>
        <v>300</v>
      </c>
      <c r="I54" s="41"/>
      <c r="J54" s="41"/>
      <c r="K54" s="41"/>
    </row>
    <row r="55" spans="1:11" ht="51.75" customHeight="1">
      <c r="A55" s="24">
        <v>15</v>
      </c>
      <c r="B55" s="14" t="s">
        <v>92</v>
      </c>
      <c r="C55" s="25" t="s">
        <v>77</v>
      </c>
      <c r="D55" s="25" t="s">
        <v>21</v>
      </c>
      <c r="E55" s="29" t="s">
        <v>22</v>
      </c>
      <c r="F55" s="11">
        <v>100</v>
      </c>
      <c r="G55" s="11">
        <v>100</v>
      </c>
      <c r="H55" s="11">
        <v>0</v>
      </c>
      <c r="I55" s="41"/>
      <c r="J55" s="41"/>
      <c r="K55" s="41"/>
    </row>
    <row r="56" spans="1:11" ht="24.95" customHeight="1">
      <c r="A56" s="21"/>
      <c r="B56" s="19" t="s">
        <v>58</v>
      </c>
      <c r="C56" s="36"/>
      <c r="D56" s="36"/>
      <c r="E56" s="29"/>
      <c r="F56" s="13">
        <f>F57+F58</f>
        <v>322</v>
      </c>
      <c r="G56" s="13">
        <f t="shared" ref="G56:H56" si="4">G57+G58</f>
        <v>322</v>
      </c>
      <c r="H56" s="13">
        <f t="shared" si="4"/>
        <v>227</v>
      </c>
      <c r="I56" s="41"/>
      <c r="J56" s="41"/>
      <c r="K56" s="41"/>
    </row>
    <row r="57" spans="1:11" ht="131.25" customHeight="1">
      <c r="A57" s="22">
        <v>1</v>
      </c>
      <c r="B57" s="20" t="s">
        <v>93</v>
      </c>
      <c r="C57" s="25" t="s">
        <v>23</v>
      </c>
      <c r="D57" s="25" t="s">
        <v>21</v>
      </c>
      <c r="E57" s="29" t="s">
        <v>59</v>
      </c>
      <c r="F57" s="11">
        <v>227</v>
      </c>
      <c r="G57" s="11">
        <v>227</v>
      </c>
      <c r="H57" s="11">
        <v>227</v>
      </c>
      <c r="I57" s="41"/>
      <c r="J57" s="41"/>
      <c r="K57" s="41"/>
    </row>
    <row r="58" spans="1:11" ht="114" customHeight="1">
      <c r="A58" s="22">
        <v>2</v>
      </c>
      <c r="B58" s="20" t="s">
        <v>94</v>
      </c>
      <c r="C58" s="25" t="s">
        <v>55</v>
      </c>
      <c r="D58" s="25" t="s">
        <v>21</v>
      </c>
      <c r="E58" s="29" t="s">
        <v>59</v>
      </c>
      <c r="F58" s="11">
        <v>95</v>
      </c>
      <c r="G58" s="11">
        <v>95</v>
      </c>
      <c r="H58" s="11">
        <v>0</v>
      </c>
      <c r="I58" s="41"/>
      <c r="J58" s="41"/>
      <c r="K58" s="41"/>
    </row>
    <row r="59" spans="1:11" ht="27" customHeight="1">
      <c r="A59" s="22"/>
      <c r="B59" s="26" t="s">
        <v>100</v>
      </c>
      <c r="C59" s="27"/>
      <c r="D59" s="27"/>
      <c r="E59" s="29"/>
      <c r="F59" s="12">
        <f>F60+F61+F62+F63</f>
        <v>140.85159999999999</v>
      </c>
      <c r="G59" s="12">
        <f t="shared" ref="G59:H59" si="5">G60+G61+G62+G63</f>
        <v>140.85159999999999</v>
      </c>
      <c r="H59" s="12">
        <f t="shared" si="5"/>
        <v>34.723860000000002</v>
      </c>
      <c r="I59" s="41"/>
      <c r="J59" s="41"/>
      <c r="K59" s="41"/>
    </row>
    <row r="60" spans="1:11" ht="55.5" customHeight="1">
      <c r="A60" s="22">
        <v>1</v>
      </c>
      <c r="B60" s="28" t="s">
        <v>101</v>
      </c>
      <c r="C60" s="25" t="s">
        <v>12</v>
      </c>
      <c r="D60" s="25" t="s">
        <v>102</v>
      </c>
      <c r="E60" s="29" t="s">
        <v>105</v>
      </c>
      <c r="F60" s="11">
        <v>36.174999999999997</v>
      </c>
      <c r="G60" s="11">
        <v>36.174999999999997</v>
      </c>
      <c r="H60" s="11">
        <v>0</v>
      </c>
      <c r="I60" s="41"/>
      <c r="J60" s="41"/>
      <c r="K60" s="41"/>
    </row>
    <row r="61" spans="1:11" ht="55.5" customHeight="1">
      <c r="A61" s="22">
        <v>2</v>
      </c>
      <c r="B61" s="28" t="s">
        <v>101</v>
      </c>
      <c r="C61" s="25" t="s">
        <v>49</v>
      </c>
      <c r="D61" s="25" t="s">
        <v>102</v>
      </c>
      <c r="E61" s="29" t="s">
        <v>105</v>
      </c>
      <c r="F61" s="11">
        <v>7.8250000000000002</v>
      </c>
      <c r="G61" s="11">
        <v>7.8250000000000002</v>
      </c>
      <c r="H61" s="11">
        <v>0</v>
      </c>
      <c r="I61" s="41"/>
      <c r="J61" s="41"/>
      <c r="K61" s="41"/>
    </row>
    <row r="62" spans="1:11" ht="66" customHeight="1">
      <c r="A62" s="22">
        <v>3</v>
      </c>
      <c r="B62" s="28" t="s">
        <v>103</v>
      </c>
      <c r="C62" s="25" t="s">
        <v>77</v>
      </c>
      <c r="D62" s="25" t="s">
        <v>102</v>
      </c>
      <c r="E62" s="29" t="s">
        <v>105</v>
      </c>
      <c r="F62" s="11">
        <v>56</v>
      </c>
      <c r="G62" s="11">
        <v>56</v>
      </c>
      <c r="H62" s="11">
        <v>0</v>
      </c>
      <c r="I62" s="41"/>
      <c r="J62" s="41"/>
      <c r="K62" s="41"/>
    </row>
    <row r="63" spans="1:11" ht="114" customHeight="1">
      <c r="A63" s="22">
        <v>4</v>
      </c>
      <c r="B63" s="28" t="s">
        <v>104</v>
      </c>
      <c r="C63" s="25" t="s">
        <v>77</v>
      </c>
      <c r="D63" s="25" t="s">
        <v>102</v>
      </c>
      <c r="E63" s="29" t="s">
        <v>106</v>
      </c>
      <c r="F63" s="11">
        <v>40.851599999999998</v>
      </c>
      <c r="G63" s="11">
        <v>40.851599999999998</v>
      </c>
      <c r="H63" s="11">
        <v>34.723860000000002</v>
      </c>
      <c r="I63" s="41"/>
      <c r="J63" s="41"/>
      <c r="K63" s="41"/>
    </row>
    <row r="64" spans="1:11" ht="26.25" customHeight="1">
      <c r="A64" s="37"/>
      <c r="B64" s="19" t="s">
        <v>95</v>
      </c>
      <c r="C64" s="22"/>
      <c r="D64" s="22"/>
      <c r="E64" s="38"/>
      <c r="F64" s="13">
        <f>6000-F5-F40-F56-F59</f>
        <v>157.7664000000004</v>
      </c>
      <c r="G64" s="48" t="s">
        <v>107</v>
      </c>
      <c r="H64" s="48" t="s">
        <v>107</v>
      </c>
      <c r="I64" s="41"/>
      <c r="J64" s="41"/>
      <c r="K64" s="41"/>
    </row>
    <row r="65" spans="3:9">
      <c r="C65" s="39"/>
      <c r="F65" s="44"/>
      <c r="H65" s="45"/>
      <c r="I65" s="41"/>
    </row>
    <row r="66" spans="3:9">
      <c r="C66" s="39"/>
      <c r="F66" s="44"/>
      <c r="H66" s="45"/>
      <c r="I66" s="41"/>
    </row>
    <row r="67" spans="3:9">
      <c r="C67" s="39"/>
      <c r="F67" s="44"/>
      <c r="H67" s="45"/>
      <c r="I67" s="41"/>
    </row>
    <row r="68" spans="3:9">
      <c r="C68" s="39"/>
      <c r="F68" s="44"/>
      <c r="H68" s="45"/>
      <c r="I68" s="41"/>
    </row>
    <row r="69" spans="3:9">
      <c r="C69" s="39"/>
      <c r="F69" s="44"/>
      <c r="H69" s="45"/>
      <c r="I69" s="41"/>
    </row>
    <row r="70" spans="3:9">
      <c r="C70" s="39"/>
      <c r="F70" s="44"/>
      <c r="H70" s="41"/>
      <c r="I70" s="41"/>
    </row>
    <row r="71" spans="3:9">
      <c r="C71" s="39"/>
      <c r="F71" s="44"/>
      <c r="H71" s="41"/>
      <c r="I71" s="41"/>
    </row>
    <row r="72" spans="3:9">
      <c r="C72" s="39"/>
      <c r="F72" s="44"/>
      <c r="H72" s="41"/>
      <c r="I72" s="41"/>
    </row>
    <row r="73" spans="3:9">
      <c r="C73" s="39"/>
      <c r="F73" s="44"/>
      <c r="H73" s="41"/>
      <c r="I73" s="41"/>
    </row>
    <row r="74" spans="3:9">
      <c r="C74" s="39"/>
      <c r="F74" s="44"/>
      <c r="H74" s="41"/>
      <c r="I74" s="41"/>
    </row>
    <row r="75" spans="3:9">
      <c r="C75" s="39"/>
      <c r="F75" s="44"/>
      <c r="H75" s="41"/>
      <c r="I75" s="41"/>
    </row>
    <row r="76" spans="3:9">
      <c r="C76" s="39"/>
      <c r="F76" s="44"/>
      <c r="H76" s="41"/>
      <c r="I76" s="41"/>
    </row>
    <row r="77" spans="3:9">
      <c r="C77" s="39"/>
      <c r="F77" s="44"/>
      <c r="H77" s="41"/>
      <c r="I77" s="41"/>
    </row>
    <row r="78" spans="3:9">
      <c r="C78" s="39"/>
      <c r="F78" s="44"/>
      <c r="H78" s="41"/>
      <c r="I78" s="41"/>
    </row>
    <row r="79" spans="3:9">
      <c r="C79" s="39"/>
      <c r="F79" s="44"/>
      <c r="H79" s="41"/>
      <c r="I79" s="41"/>
    </row>
    <row r="80" spans="3:9">
      <c r="C80" s="39"/>
      <c r="F80" s="44"/>
      <c r="H80" s="41"/>
      <c r="I80" s="41"/>
    </row>
    <row r="81" spans="3:8">
      <c r="C81" s="39"/>
      <c r="F81" s="44"/>
      <c r="H81" s="41"/>
    </row>
    <row r="82" spans="3:8">
      <c r="C82" s="39"/>
      <c r="F82" s="44"/>
      <c r="H82" s="41"/>
    </row>
    <row r="83" spans="3:8">
      <c r="C83" s="39"/>
      <c r="F83" s="44"/>
    </row>
    <row r="84" spans="3:8">
      <c r="C84" s="39"/>
      <c r="F84" s="44"/>
    </row>
    <row r="85" spans="3:8">
      <c r="C85" s="39"/>
      <c r="F85" s="44"/>
    </row>
    <row r="86" spans="3:8">
      <c r="C86" s="39"/>
      <c r="F86" s="44"/>
    </row>
    <row r="87" spans="3:8">
      <c r="C87" s="39"/>
      <c r="F87" s="44"/>
    </row>
    <row r="88" spans="3:8">
      <c r="C88" s="39"/>
      <c r="F88" s="44"/>
    </row>
    <row r="89" spans="3:8">
      <c r="C89" s="39"/>
      <c r="F89" s="44"/>
    </row>
    <row r="90" spans="3:8">
      <c r="C90" s="39"/>
      <c r="F90" s="44"/>
    </row>
    <row r="91" spans="3:8">
      <c r="C91" s="39"/>
      <c r="F91" s="44"/>
    </row>
    <row r="92" spans="3:8">
      <c r="C92" s="39"/>
      <c r="F92" s="44"/>
    </row>
    <row r="93" spans="3:8">
      <c r="C93" s="39"/>
      <c r="F93" s="44"/>
    </row>
    <row r="94" spans="3:8">
      <c r="C94" s="39"/>
      <c r="F94" s="44"/>
    </row>
    <row r="95" spans="3:8">
      <c r="C95" s="39"/>
      <c r="F95" s="44"/>
    </row>
    <row r="96" spans="3:8">
      <c r="C96" s="39"/>
      <c r="F96" s="44"/>
    </row>
    <row r="97" spans="3:6">
      <c r="C97" s="39"/>
      <c r="F97" s="44"/>
    </row>
    <row r="98" spans="3:6">
      <c r="C98" s="39"/>
      <c r="F98" s="44"/>
    </row>
    <row r="99" spans="3:6">
      <c r="C99" s="39"/>
      <c r="F99" s="44"/>
    </row>
    <row r="100" spans="3:6">
      <c r="C100" s="39"/>
      <c r="F100" s="44"/>
    </row>
    <row r="101" spans="3:6">
      <c r="C101" s="39"/>
      <c r="F101" s="44"/>
    </row>
    <row r="102" spans="3:6">
      <c r="C102" s="39"/>
      <c r="F102" s="44"/>
    </row>
    <row r="103" spans="3:6">
      <c r="C103" s="39"/>
      <c r="F103" s="44"/>
    </row>
    <row r="104" spans="3:6">
      <c r="C104" s="39"/>
      <c r="F104" s="44"/>
    </row>
    <row r="105" spans="3:6">
      <c r="C105" s="39"/>
      <c r="F105" s="44"/>
    </row>
    <row r="106" spans="3:6">
      <c r="C106" s="39"/>
      <c r="F106" s="44"/>
    </row>
    <row r="107" spans="3:6">
      <c r="C107" s="39"/>
      <c r="F107" s="44"/>
    </row>
    <row r="108" spans="3:6">
      <c r="C108" s="39"/>
      <c r="F108" s="44"/>
    </row>
    <row r="109" spans="3:6">
      <c r="C109" s="39"/>
      <c r="F109" s="44"/>
    </row>
    <row r="110" spans="3:6">
      <c r="C110" s="39"/>
      <c r="F110" s="44"/>
    </row>
    <row r="111" spans="3:6">
      <c r="C111" s="39"/>
      <c r="F111" s="44"/>
    </row>
    <row r="112" spans="3:6">
      <c r="C112" s="39"/>
      <c r="F112" s="44"/>
    </row>
    <row r="113" spans="3:6">
      <c r="C113" s="39"/>
      <c r="F113" s="44"/>
    </row>
    <row r="114" spans="3:6">
      <c r="C114" s="39"/>
      <c r="F114" s="44"/>
    </row>
    <row r="115" spans="3:6">
      <c r="C115" s="39"/>
      <c r="F115" s="44"/>
    </row>
    <row r="116" spans="3:6">
      <c r="C116" s="39"/>
      <c r="F116" s="44"/>
    </row>
    <row r="117" spans="3:6">
      <c r="C117" s="39"/>
      <c r="F117" s="44"/>
    </row>
    <row r="118" spans="3:6">
      <c r="C118" s="39"/>
      <c r="F118" s="44"/>
    </row>
    <row r="119" spans="3:6">
      <c r="C119" s="39"/>
      <c r="F119" s="44"/>
    </row>
    <row r="120" spans="3:6">
      <c r="C120" s="39"/>
      <c r="F120" s="44"/>
    </row>
    <row r="121" spans="3:6">
      <c r="C121" s="39"/>
      <c r="F121" s="44"/>
    </row>
    <row r="122" spans="3:6">
      <c r="C122" s="39"/>
      <c r="F122" s="44"/>
    </row>
    <row r="123" spans="3:6">
      <c r="C123" s="39"/>
      <c r="F123" s="44"/>
    </row>
    <row r="124" spans="3:6">
      <c r="C124" s="39"/>
      <c r="F124" s="44"/>
    </row>
    <row r="125" spans="3:6">
      <c r="C125" s="39"/>
      <c r="F125" s="44"/>
    </row>
    <row r="126" spans="3:6">
      <c r="C126" s="39"/>
      <c r="F126" s="44"/>
    </row>
    <row r="127" spans="3:6">
      <c r="C127" s="39"/>
      <c r="F127" s="44"/>
    </row>
    <row r="128" spans="3:6">
      <c r="C128" s="39"/>
      <c r="F128" s="44"/>
    </row>
    <row r="129" spans="3:6">
      <c r="C129" s="39"/>
      <c r="F129" s="44"/>
    </row>
    <row r="130" spans="3:6">
      <c r="C130" s="39"/>
      <c r="F130" s="44"/>
    </row>
    <row r="131" spans="3:6">
      <c r="C131" s="39"/>
      <c r="F131" s="44"/>
    </row>
    <row r="132" spans="3:6">
      <c r="C132" s="39"/>
      <c r="F132" s="44"/>
    </row>
    <row r="133" spans="3:6">
      <c r="C133" s="39"/>
      <c r="F133" s="44"/>
    </row>
    <row r="134" spans="3:6">
      <c r="C134" s="39"/>
      <c r="F134" s="44"/>
    </row>
    <row r="135" spans="3:6">
      <c r="C135" s="39"/>
      <c r="F135" s="44"/>
    </row>
    <row r="136" spans="3:6">
      <c r="C136" s="39"/>
      <c r="F136" s="44"/>
    </row>
    <row r="137" spans="3:6">
      <c r="C137" s="39"/>
      <c r="F137" s="44"/>
    </row>
    <row r="138" spans="3:6">
      <c r="C138" s="39"/>
      <c r="F138" s="44"/>
    </row>
    <row r="139" spans="3:6">
      <c r="C139" s="39"/>
      <c r="F139" s="44"/>
    </row>
    <row r="140" spans="3:6">
      <c r="C140" s="39"/>
      <c r="F140" s="44"/>
    </row>
    <row r="141" spans="3:6">
      <c r="C141" s="39"/>
      <c r="F141" s="44"/>
    </row>
    <row r="142" spans="3:6">
      <c r="C142" s="39"/>
      <c r="F142" s="44"/>
    </row>
    <row r="143" spans="3:6">
      <c r="C143" s="39"/>
      <c r="F143" s="44"/>
    </row>
    <row r="144" spans="3:6">
      <c r="C144" s="39"/>
      <c r="F144" s="44"/>
    </row>
    <row r="145" spans="3:6">
      <c r="C145" s="39"/>
      <c r="F145" s="44"/>
    </row>
    <row r="146" spans="3:6">
      <c r="C146" s="39"/>
      <c r="F146" s="44"/>
    </row>
    <row r="147" spans="3:6">
      <c r="C147" s="39"/>
      <c r="F147" s="44"/>
    </row>
    <row r="148" spans="3:6">
      <c r="C148" s="39"/>
      <c r="F148" s="44"/>
    </row>
    <row r="149" spans="3:6">
      <c r="C149" s="39"/>
      <c r="F149" s="44"/>
    </row>
    <row r="150" spans="3:6">
      <c r="C150" s="39"/>
      <c r="F150" s="44"/>
    </row>
    <row r="151" spans="3:6">
      <c r="C151" s="39"/>
      <c r="F151" s="44"/>
    </row>
    <row r="152" spans="3:6">
      <c r="C152" s="39"/>
      <c r="F152" s="44"/>
    </row>
    <row r="153" spans="3:6">
      <c r="C153" s="39"/>
      <c r="F153" s="44"/>
    </row>
    <row r="154" spans="3:6">
      <c r="C154" s="39"/>
      <c r="F154" s="44"/>
    </row>
    <row r="155" spans="3:6">
      <c r="C155" s="39"/>
      <c r="F155" s="44"/>
    </row>
    <row r="156" spans="3:6">
      <c r="C156" s="39"/>
      <c r="F156" s="44"/>
    </row>
    <row r="157" spans="3:6">
      <c r="C157" s="39"/>
      <c r="F157" s="44"/>
    </row>
    <row r="158" spans="3:6">
      <c r="C158" s="39"/>
      <c r="F158" s="44"/>
    </row>
    <row r="159" spans="3:6">
      <c r="C159" s="39"/>
      <c r="F159" s="44"/>
    </row>
    <row r="160" spans="3:6">
      <c r="C160" s="39"/>
      <c r="F160" s="44"/>
    </row>
    <row r="161" spans="3:6">
      <c r="C161" s="39"/>
      <c r="F161" s="44"/>
    </row>
    <row r="162" spans="3:6">
      <c r="C162" s="39"/>
      <c r="F162" s="44"/>
    </row>
    <row r="163" spans="3:6">
      <c r="C163" s="39"/>
      <c r="F163" s="44"/>
    </row>
    <row r="164" spans="3:6">
      <c r="C164" s="39"/>
      <c r="F164" s="44"/>
    </row>
    <row r="165" spans="3:6">
      <c r="C165" s="39"/>
      <c r="F165" s="44"/>
    </row>
    <row r="166" spans="3:6">
      <c r="C166" s="39"/>
      <c r="F166" s="44"/>
    </row>
    <row r="167" spans="3:6">
      <c r="C167" s="39"/>
      <c r="F167" s="44"/>
    </row>
    <row r="168" spans="3:6">
      <c r="C168" s="39"/>
      <c r="F168" s="44"/>
    </row>
    <row r="169" spans="3:6">
      <c r="C169" s="39"/>
      <c r="F169" s="44"/>
    </row>
    <row r="170" spans="3:6">
      <c r="C170" s="39"/>
      <c r="F170" s="44"/>
    </row>
    <row r="171" spans="3:6">
      <c r="C171" s="39"/>
      <c r="F171" s="44"/>
    </row>
    <row r="172" spans="3:6">
      <c r="C172" s="39"/>
      <c r="F172" s="44"/>
    </row>
    <row r="173" spans="3:6">
      <c r="C173" s="39"/>
      <c r="F173" s="44"/>
    </row>
    <row r="174" spans="3:6">
      <c r="C174" s="39"/>
      <c r="F174" s="44"/>
    </row>
    <row r="175" spans="3:6">
      <c r="C175" s="39"/>
      <c r="F175" s="44"/>
    </row>
    <row r="176" spans="3:6">
      <c r="C176" s="39"/>
      <c r="F176" s="44"/>
    </row>
    <row r="177" spans="3:6">
      <c r="C177" s="39"/>
      <c r="F177" s="44"/>
    </row>
    <row r="178" spans="3:6">
      <c r="C178" s="39"/>
      <c r="F178" s="44"/>
    </row>
    <row r="179" spans="3:6">
      <c r="C179" s="39"/>
      <c r="F179" s="44"/>
    </row>
    <row r="180" spans="3:6">
      <c r="C180" s="39"/>
      <c r="F180" s="44"/>
    </row>
    <row r="181" spans="3:6">
      <c r="C181" s="39"/>
      <c r="F181" s="44"/>
    </row>
    <row r="182" spans="3:6">
      <c r="C182" s="39"/>
      <c r="F182" s="44"/>
    </row>
    <row r="183" spans="3:6">
      <c r="C183" s="39"/>
      <c r="F183" s="44"/>
    </row>
    <row r="184" spans="3:6">
      <c r="C184" s="39"/>
      <c r="F184" s="44"/>
    </row>
    <row r="185" spans="3:6">
      <c r="C185" s="39"/>
      <c r="F185" s="44"/>
    </row>
    <row r="186" spans="3:6">
      <c r="C186" s="39"/>
      <c r="F186" s="44"/>
    </row>
    <row r="187" spans="3:6">
      <c r="C187" s="39"/>
      <c r="F187" s="44"/>
    </row>
    <row r="188" spans="3:6">
      <c r="C188" s="39"/>
      <c r="F188" s="44"/>
    </row>
    <row r="189" spans="3:6">
      <c r="C189" s="39"/>
      <c r="F189" s="44"/>
    </row>
    <row r="190" spans="3:6">
      <c r="C190" s="39"/>
      <c r="F190" s="44"/>
    </row>
    <row r="191" spans="3:6">
      <c r="C191" s="39"/>
      <c r="F191" s="44"/>
    </row>
    <row r="192" spans="3:6">
      <c r="C192" s="39"/>
      <c r="F192" s="44"/>
    </row>
    <row r="193" spans="3:6">
      <c r="C193" s="39"/>
      <c r="F193" s="44"/>
    </row>
    <row r="194" spans="3:6">
      <c r="C194" s="39"/>
      <c r="F194" s="44"/>
    </row>
    <row r="195" spans="3:6">
      <c r="C195" s="39"/>
      <c r="F195" s="44"/>
    </row>
    <row r="196" spans="3:6">
      <c r="C196" s="39"/>
      <c r="F196" s="44"/>
    </row>
    <row r="197" spans="3:6">
      <c r="C197" s="39"/>
      <c r="F197" s="44"/>
    </row>
    <row r="198" spans="3:6">
      <c r="C198" s="39"/>
      <c r="F198" s="44"/>
    </row>
    <row r="199" spans="3:6">
      <c r="C199" s="39"/>
      <c r="F199" s="44"/>
    </row>
    <row r="200" spans="3:6">
      <c r="C200" s="39"/>
      <c r="F200" s="44"/>
    </row>
    <row r="201" spans="3:6">
      <c r="C201" s="39"/>
      <c r="F201" s="44"/>
    </row>
    <row r="202" spans="3:6">
      <c r="C202" s="39"/>
      <c r="F202" s="44"/>
    </row>
    <row r="203" spans="3:6">
      <c r="C203" s="39"/>
      <c r="F203" s="44"/>
    </row>
    <row r="204" spans="3:6">
      <c r="C204" s="39"/>
      <c r="F204" s="44"/>
    </row>
    <row r="205" spans="3:6">
      <c r="C205" s="39"/>
      <c r="F205" s="44"/>
    </row>
    <row r="206" spans="3:6">
      <c r="C206" s="39"/>
      <c r="F206" s="44"/>
    </row>
    <row r="207" spans="3:6">
      <c r="C207" s="39"/>
      <c r="F207" s="44"/>
    </row>
    <row r="208" spans="3:6">
      <c r="C208" s="39"/>
      <c r="F208" s="44"/>
    </row>
    <row r="209" spans="3:6">
      <c r="C209" s="39"/>
      <c r="F209" s="44"/>
    </row>
    <row r="210" spans="3:6">
      <c r="C210" s="39"/>
      <c r="F210" s="44"/>
    </row>
    <row r="211" spans="3:6">
      <c r="C211" s="39"/>
      <c r="F211" s="44"/>
    </row>
    <row r="212" spans="3:6">
      <c r="C212" s="39"/>
      <c r="F212" s="44"/>
    </row>
    <row r="213" spans="3:6">
      <c r="C213" s="39"/>
      <c r="F213" s="44"/>
    </row>
    <row r="214" spans="3:6">
      <c r="C214" s="39"/>
      <c r="F214" s="44"/>
    </row>
    <row r="215" spans="3:6">
      <c r="C215" s="39"/>
      <c r="F215" s="44"/>
    </row>
    <row r="216" spans="3:6">
      <c r="C216" s="39"/>
      <c r="F216" s="44"/>
    </row>
    <row r="217" spans="3:6">
      <c r="C217" s="39"/>
      <c r="F217" s="44"/>
    </row>
    <row r="218" spans="3:6">
      <c r="C218" s="39"/>
      <c r="F218" s="44"/>
    </row>
    <row r="219" spans="3:6">
      <c r="C219" s="39"/>
      <c r="F219" s="44"/>
    </row>
    <row r="220" spans="3:6">
      <c r="C220" s="39"/>
      <c r="F220" s="44"/>
    </row>
    <row r="221" spans="3:6">
      <c r="C221" s="39"/>
      <c r="F221" s="44"/>
    </row>
    <row r="222" spans="3:6">
      <c r="C222" s="39"/>
      <c r="F222" s="44"/>
    </row>
    <row r="223" spans="3:6">
      <c r="C223" s="39"/>
      <c r="F223" s="44"/>
    </row>
    <row r="224" spans="3:6">
      <c r="C224" s="39"/>
      <c r="F224" s="44"/>
    </row>
    <row r="225" spans="3:6">
      <c r="C225" s="39"/>
      <c r="F225" s="44"/>
    </row>
    <row r="226" spans="3:6">
      <c r="C226" s="39"/>
      <c r="F226" s="44"/>
    </row>
    <row r="227" spans="3:6">
      <c r="C227" s="39"/>
      <c r="F227" s="44"/>
    </row>
    <row r="228" spans="3:6">
      <c r="C228" s="39"/>
      <c r="F228" s="44"/>
    </row>
    <row r="229" spans="3:6">
      <c r="C229" s="39"/>
      <c r="F229" s="44"/>
    </row>
    <row r="230" spans="3:6">
      <c r="C230" s="39"/>
      <c r="F230" s="44"/>
    </row>
    <row r="231" spans="3:6">
      <c r="C231" s="39"/>
      <c r="F231" s="44"/>
    </row>
    <row r="232" spans="3:6">
      <c r="C232" s="39"/>
      <c r="F232" s="44"/>
    </row>
    <row r="233" spans="3:6">
      <c r="C233" s="39"/>
      <c r="F233" s="44"/>
    </row>
    <row r="234" spans="3:6">
      <c r="C234" s="39"/>
      <c r="F234" s="44"/>
    </row>
    <row r="235" spans="3:6">
      <c r="C235" s="39"/>
      <c r="F235" s="44"/>
    </row>
    <row r="236" spans="3:6">
      <c r="C236" s="39"/>
      <c r="F236" s="44"/>
    </row>
    <row r="237" spans="3:6">
      <c r="C237" s="39"/>
      <c r="F237" s="44"/>
    </row>
    <row r="238" spans="3:6">
      <c r="C238" s="39"/>
      <c r="F238" s="44"/>
    </row>
    <row r="239" spans="3:6">
      <c r="C239" s="39"/>
      <c r="F239" s="44"/>
    </row>
    <row r="240" spans="3:6">
      <c r="C240" s="39"/>
      <c r="F240" s="44"/>
    </row>
    <row r="241" spans="3:6">
      <c r="C241" s="39"/>
      <c r="F241" s="44"/>
    </row>
    <row r="242" spans="3:6">
      <c r="C242" s="39"/>
      <c r="F242" s="44"/>
    </row>
    <row r="243" spans="3:6">
      <c r="C243" s="39"/>
      <c r="F243" s="44"/>
    </row>
    <row r="244" spans="3:6">
      <c r="C244" s="39"/>
      <c r="F244" s="44"/>
    </row>
    <row r="245" spans="3:6">
      <c r="C245" s="39"/>
      <c r="F245" s="44"/>
    </row>
    <row r="246" spans="3:6">
      <c r="C246" s="39"/>
      <c r="F246" s="44"/>
    </row>
    <row r="247" spans="3:6">
      <c r="C247" s="39"/>
      <c r="F247" s="44"/>
    </row>
    <row r="248" spans="3:6">
      <c r="C248" s="39"/>
      <c r="F248" s="44"/>
    </row>
    <row r="249" spans="3:6">
      <c r="C249" s="39"/>
      <c r="F249" s="44"/>
    </row>
    <row r="250" spans="3:6">
      <c r="C250" s="39"/>
      <c r="F250" s="44"/>
    </row>
    <row r="251" spans="3:6">
      <c r="C251" s="39"/>
      <c r="F251" s="44"/>
    </row>
    <row r="252" spans="3:6">
      <c r="C252" s="39"/>
      <c r="F252" s="44"/>
    </row>
    <row r="253" spans="3:6">
      <c r="C253" s="39"/>
      <c r="F253" s="44"/>
    </row>
    <row r="254" spans="3:6">
      <c r="C254" s="39"/>
      <c r="F254" s="44"/>
    </row>
    <row r="255" spans="3:6">
      <c r="C255" s="39"/>
      <c r="F255" s="44"/>
    </row>
    <row r="256" spans="3:6">
      <c r="C256" s="39"/>
      <c r="F256" s="44"/>
    </row>
    <row r="257" spans="3:6">
      <c r="C257" s="39"/>
      <c r="F257" s="44"/>
    </row>
    <row r="258" spans="3:6">
      <c r="C258" s="39"/>
      <c r="F258" s="44"/>
    </row>
    <row r="259" spans="3:6">
      <c r="C259" s="39"/>
      <c r="F259" s="44"/>
    </row>
    <row r="260" spans="3:6">
      <c r="C260" s="39"/>
      <c r="F260" s="44"/>
    </row>
    <row r="261" spans="3:6">
      <c r="C261" s="39"/>
      <c r="F261" s="44"/>
    </row>
    <row r="262" spans="3:6">
      <c r="C262" s="39"/>
      <c r="F262" s="44"/>
    </row>
    <row r="263" spans="3:6">
      <c r="C263" s="39"/>
      <c r="F263" s="44"/>
    </row>
    <row r="264" spans="3:6">
      <c r="C264" s="39"/>
      <c r="F264" s="44"/>
    </row>
    <row r="265" spans="3:6">
      <c r="C265" s="39"/>
      <c r="F265" s="44"/>
    </row>
    <row r="266" spans="3:6">
      <c r="C266" s="39"/>
      <c r="F266" s="44"/>
    </row>
    <row r="267" spans="3:6">
      <c r="C267" s="39"/>
      <c r="F267" s="44"/>
    </row>
    <row r="268" spans="3:6">
      <c r="C268" s="39"/>
      <c r="F268" s="44"/>
    </row>
    <row r="269" spans="3:6">
      <c r="C269" s="39"/>
      <c r="F269" s="44"/>
    </row>
    <row r="270" spans="3:6">
      <c r="C270" s="39"/>
      <c r="F270" s="44"/>
    </row>
    <row r="271" spans="3:6">
      <c r="C271" s="39"/>
      <c r="F271" s="44"/>
    </row>
    <row r="272" spans="3:6">
      <c r="C272" s="39"/>
      <c r="F272" s="44"/>
    </row>
    <row r="273" spans="3:6">
      <c r="C273" s="39"/>
      <c r="F273" s="44"/>
    </row>
    <row r="274" spans="3:6">
      <c r="C274" s="39"/>
      <c r="F274" s="44"/>
    </row>
    <row r="275" spans="3:6">
      <c r="C275" s="39"/>
      <c r="F275" s="44"/>
    </row>
    <row r="276" spans="3:6">
      <c r="C276" s="39"/>
      <c r="F276" s="44"/>
    </row>
    <row r="277" spans="3:6">
      <c r="C277" s="39"/>
      <c r="F277" s="44"/>
    </row>
    <row r="278" spans="3:6">
      <c r="C278" s="39"/>
      <c r="F278" s="44"/>
    </row>
    <row r="279" spans="3:6">
      <c r="C279" s="39"/>
      <c r="F279" s="44"/>
    </row>
    <row r="280" spans="3:6">
      <c r="C280" s="39"/>
      <c r="F280" s="44"/>
    </row>
    <row r="281" spans="3:6">
      <c r="C281" s="39"/>
      <c r="F281" s="44"/>
    </row>
    <row r="282" spans="3:6">
      <c r="C282" s="39"/>
      <c r="F282" s="44"/>
    </row>
    <row r="283" spans="3:6">
      <c r="C283" s="39"/>
      <c r="F283" s="44"/>
    </row>
    <row r="284" spans="3:6">
      <c r="C284" s="39"/>
      <c r="F284" s="44"/>
    </row>
    <row r="285" spans="3:6">
      <c r="C285" s="39"/>
      <c r="F285" s="44"/>
    </row>
    <row r="286" spans="3:6">
      <c r="C286" s="39"/>
      <c r="F286" s="44"/>
    </row>
    <row r="287" spans="3:6">
      <c r="C287" s="39"/>
      <c r="F287" s="44"/>
    </row>
    <row r="288" spans="3:6">
      <c r="C288" s="39"/>
      <c r="F288" s="44"/>
    </row>
    <row r="289" spans="3:6">
      <c r="C289" s="39"/>
      <c r="F289" s="44"/>
    </row>
    <row r="290" spans="3:6">
      <c r="C290" s="39"/>
      <c r="F290" s="44"/>
    </row>
    <row r="291" spans="3:6">
      <c r="C291" s="39"/>
      <c r="F291" s="44"/>
    </row>
    <row r="292" spans="3:6">
      <c r="C292" s="39"/>
      <c r="F292" s="44"/>
    </row>
    <row r="293" spans="3:6">
      <c r="C293" s="39"/>
      <c r="F293" s="44"/>
    </row>
    <row r="294" spans="3:6">
      <c r="C294" s="39"/>
      <c r="F294" s="44"/>
    </row>
    <row r="295" spans="3:6">
      <c r="C295" s="39"/>
      <c r="F295" s="44"/>
    </row>
    <row r="296" spans="3:6">
      <c r="C296" s="39"/>
      <c r="F296" s="44"/>
    </row>
    <row r="297" spans="3:6">
      <c r="C297" s="39"/>
      <c r="F297" s="44"/>
    </row>
    <row r="298" spans="3:6">
      <c r="C298" s="39"/>
      <c r="F298" s="44"/>
    </row>
    <row r="299" spans="3:6">
      <c r="C299" s="39"/>
      <c r="F299" s="44"/>
    </row>
    <row r="300" spans="3:6">
      <c r="C300" s="39"/>
      <c r="F300" s="44"/>
    </row>
    <row r="301" spans="3:6">
      <c r="C301" s="39"/>
      <c r="F301" s="44"/>
    </row>
    <row r="302" spans="3:6">
      <c r="C302" s="39"/>
      <c r="F302" s="44"/>
    </row>
    <row r="303" spans="3:6">
      <c r="C303" s="39"/>
      <c r="F303" s="44"/>
    </row>
    <row r="304" spans="3:6">
      <c r="C304" s="39"/>
      <c r="F304" s="44"/>
    </row>
    <row r="305" spans="3:6">
      <c r="C305" s="39"/>
      <c r="F305" s="44"/>
    </row>
    <row r="306" spans="3:6">
      <c r="C306" s="39"/>
      <c r="F306" s="44"/>
    </row>
    <row r="307" spans="3:6">
      <c r="C307" s="39"/>
      <c r="F307" s="44"/>
    </row>
    <row r="308" spans="3:6">
      <c r="C308" s="39"/>
      <c r="F308" s="44"/>
    </row>
    <row r="309" spans="3:6">
      <c r="C309" s="39"/>
      <c r="F309" s="44"/>
    </row>
    <row r="310" spans="3:6">
      <c r="C310" s="39"/>
      <c r="F310" s="44"/>
    </row>
    <row r="311" spans="3:6">
      <c r="C311" s="39"/>
      <c r="F311" s="44"/>
    </row>
    <row r="312" spans="3:6">
      <c r="C312" s="39"/>
      <c r="F312" s="44"/>
    </row>
    <row r="313" spans="3:6">
      <c r="C313" s="39"/>
      <c r="F313" s="44"/>
    </row>
    <row r="314" spans="3:6">
      <c r="C314" s="39"/>
      <c r="F314" s="44"/>
    </row>
    <row r="315" spans="3:6">
      <c r="C315" s="39"/>
      <c r="F315" s="44"/>
    </row>
    <row r="316" spans="3:6">
      <c r="C316" s="39"/>
      <c r="F316" s="44"/>
    </row>
    <row r="317" spans="3:6">
      <c r="C317" s="39"/>
      <c r="F317" s="44"/>
    </row>
    <row r="318" spans="3:6">
      <c r="C318" s="39"/>
      <c r="F318" s="44"/>
    </row>
    <row r="319" spans="3:6">
      <c r="C319" s="39"/>
      <c r="F319" s="44"/>
    </row>
  </sheetData>
  <mergeCells count="4">
    <mergeCell ref="B4:D4"/>
    <mergeCell ref="B5:C5"/>
    <mergeCell ref="C1:H1"/>
    <mergeCell ref="A2:H2"/>
  </mergeCells>
  <printOptions horizontalCentered="1"/>
  <pageMargins left="1.1811023622047245" right="0.59055118110236227" top="0.78740157480314965" bottom="0.78740157480314965" header="0.19685039370078741" footer="0.15748031496062992"/>
  <pageSetup paperSize="9" scale="5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54" t="s">
        <v>27</v>
      </c>
      <c r="B1" s="54"/>
      <c r="C1" s="54"/>
      <c r="D1" s="1"/>
      <c r="E1" s="1"/>
      <c r="F1" s="1"/>
    </row>
    <row r="2" spans="1:6" ht="37.5">
      <c r="A2" s="2" t="s">
        <v>28</v>
      </c>
      <c r="B2" s="3" t="s">
        <v>29</v>
      </c>
      <c r="C2" s="3" t="s">
        <v>30</v>
      </c>
    </row>
    <row r="3" spans="1:6" ht="306" customHeight="1">
      <c r="A3" s="3">
        <v>1</v>
      </c>
      <c r="B3" s="4" t="s">
        <v>31</v>
      </c>
      <c r="C3" s="5" t="s">
        <v>32</v>
      </c>
    </row>
    <row r="4" spans="1:6" ht="56.25">
      <c r="A4" s="3">
        <v>2</v>
      </c>
      <c r="B4" s="4" t="s">
        <v>33</v>
      </c>
      <c r="C4" s="5" t="s">
        <v>34</v>
      </c>
    </row>
    <row r="5" spans="1:6" ht="37.5">
      <c r="A5" s="3">
        <v>3</v>
      </c>
      <c r="B5" s="6" t="s">
        <v>35</v>
      </c>
      <c r="C5" s="5" t="s">
        <v>36</v>
      </c>
    </row>
    <row r="6" spans="1:6" ht="37.5">
      <c r="A6" s="3">
        <v>4</v>
      </c>
      <c r="B6" s="6" t="s">
        <v>37</v>
      </c>
      <c r="C6" s="5" t="s">
        <v>38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 (2)</vt:lpstr>
      <vt:lpstr>Лист1</vt:lpstr>
      <vt:lpstr>'2025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Кочарян Каджик Жорандович</cp:lastModifiedBy>
  <cp:lastPrinted>2025-10-22T14:01:09Z</cp:lastPrinted>
  <dcterms:created xsi:type="dcterms:W3CDTF">1996-10-08T23:32:00Z</dcterms:created>
  <dcterms:modified xsi:type="dcterms:W3CDTF">2025-10-30T05:17:38Z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1049-12.2.0.19805</vt:lpwstr>
  </property>
</Properties>
</file>